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pisevikt\Desktop\IC Zámečnická 2\IC Zámečnická 2 - PD\"/>
    </mc:Choice>
  </mc:AlternateContent>
  <xr:revisionPtr revIDLastSave="0" documentId="8_{D7219F41-880B-4A08-BA28-AF3EA2170257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Li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1" i="1"/>
  <c r="C16" i="1"/>
  <c r="C15" i="1"/>
  <c r="C14" i="1"/>
  <c r="C13" i="1"/>
  <c r="C12" i="1"/>
  <c r="C5" i="1"/>
</calcChain>
</file>

<file path=xl/sharedStrings.xml><?xml version="1.0" encoding="utf-8"?>
<sst xmlns="http://schemas.openxmlformats.org/spreadsheetml/2006/main" count="75" uniqueCount="69">
  <si>
    <t>prvek</t>
  </si>
  <si>
    <t>ks / m2 / m3</t>
  </si>
  <si>
    <t>jednotková 
cena</t>
  </si>
  <si>
    <t>celková
cena</t>
  </si>
  <si>
    <t>poznámka</t>
  </si>
  <si>
    <t>1.</t>
  </si>
  <si>
    <t>BOURACÍ PRÁCE A STAVEBNÍ ZAPRAVENÍ</t>
  </si>
  <si>
    <t>1.1</t>
  </si>
  <si>
    <t>Vybourání stávajících oken a dveří  [m2]</t>
  </si>
  <si>
    <t>1.2</t>
  </si>
  <si>
    <t>Vybourání parapetů z cihelného zdiva  [m3]</t>
  </si>
  <si>
    <t>nutno ověřit na místě typ materiálu</t>
  </si>
  <si>
    <t>1.3</t>
  </si>
  <si>
    <t>Zapravení okenních otvorů omítkou stejného vzhledu jako je na okolních stěnách  [-]</t>
  </si>
  <si>
    <t>-</t>
  </si>
  <si>
    <t>1.4</t>
  </si>
  <si>
    <t>Doplnění podlahy k úrovni předsazené fasády + doplnění HI  [m2]</t>
  </si>
  <si>
    <t>1.5</t>
  </si>
  <si>
    <t>Odvoz a likvidace vybouraného materiálu a skládkovné  [t] - cca</t>
  </si>
  <si>
    <t>2.</t>
  </si>
  <si>
    <r>
      <rPr>
        <b/>
        <sz val="11"/>
        <color theme="1"/>
        <rFont val="Roboto"/>
      </rPr>
      <t>PŘEDSAZENÁ FASÁDA</t>
    </r>
    <r>
      <rPr>
        <b/>
        <sz val="10"/>
        <color theme="1"/>
        <rFont val="Roboto"/>
      </rPr>
      <t xml:space="preserve">
</t>
    </r>
    <r>
      <rPr>
        <sz val="10"/>
        <color rgb="FF999999"/>
        <rFont val="Roboto"/>
      </rPr>
      <t>reliéfní semistrukturální celoskleněná fasáda s pohledovou šířkou 50mm</t>
    </r>
    <r>
      <rPr>
        <b/>
        <sz val="10"/>
        <color rgb="FF999999"/>
        <rFont val="Roboto"/>
      </rPr>
      <t xml:space="preserve">
</t>
    </r>
    <r>
      <rPr>
        <sz val="10"/>
        <color rgb="FF999999"/>
        <rFont val="Roboto"/>
      </rPr>
      <t>hliníková konstrukce, p.ú. barva mosazná a černá (nutno vyvzorkovat)</t>
    </r>
  </si>
  <si>
    <t>2.1</t>
  </si>
  <si>
    <r>
      <rPr>
        <sz val="10"/>
        <color theme="1"/>
        <rFont val="Roboto"/>
      </rPr>
      <t xml:space="preserve">Vertikální sloupky  [ks]
</t>
    </r>
    <r>
      <rPr>
        <sz val="10"/>
        <color rgb="FF999999"/>
        <rFont val="Roboto"/>
      </rPr>
      <t>výška od 3200 - 4000mm</t>
    </r>
  </si>
  <si>
    <t>AL profily sloupkopříčkové fasády s přerušeným tepelným mostem, 
pohledová šířka 50 mm 
(např. Schüco FWS 50.HI)</t>
  </si>
  <si>
    <t>2.2</t>
  </si>
  <si>
    <r>
      <rPr>
        <sz val="10"/>
        <color theme="1"/>
        <rFont val="Roboto"/>
      </rPr>
      <t xml:space="preserve">Vertikální sloupky s napojením zasklení pod úhlem  [ks]
</t>
    </r>
    <r>
      <rPr>
        <sz val="10"/>
        <color rgb="FF999999"/>
        <rFont val="Roboto"/>
      </rPr>
      <t>výška cca 3500mm</t>
    </r>
  </si>
  <si>
    <t>2.3</t>
  </si>
  <si>
    <r>
      <rPr>
        <sz val="10"/>
        <color theme="1"/>
        <rFont val="Roboto"/>
      </rPr>
      <t xml:space="preserve">Dvouvrstvé systémové izolační zasklení  [m2]
</t>
    </r>
    <r>
      <rPr>
        <sz val="10"/>
        <color rgb="FF999999"/>
        <rFont val="Roboto"/>
      </rPr>
      <t>tl. 32-44mm, čiré zasklení</t>
    </r>
  </si>
  <si>
    <t>Izolační 2-sklo s protisluneční charakteristikou s koef. Ug=1,1 W/m2.K 
(např.: Cool-Lite SKN 183)</t>
  </si>
  <si>
    <t>2.4</t>
  </si>
  <si>
    <r>
      <rPr>
        <sz val="10"/>
        <color theme="1"/>
        <rFont val="Roboto"/>
      </rPr>
      <t xml:space="preserve">Dvouvrstvé systémové izolační zasklení   [m2]
</t>
    </r>
    <r>
      <rPr>
        <sz val="10"/>
        <color rgb="FF999999"/>
        <rFont val="Roboto"/>
      </rPr>
      <t>tl. 32-44mm, bílé opaxitové zasklení</t>
    </r>
  </si>
  <si>
    <t>2.5</t>
  </si>
  <si>
    <r>
      <rPr>
        <sz val="10"/>
        <color theme="1"/>
        <rFont val="Roboto"/>
      </rPr>
      <t xml:space="preserve">Styková systémová spára  [m]
</t>
    </r>
    <r>
      <rPr>
        <sz val="10"/>
        <color rgb="FF999999"/>
        <rFont val="Roboto"/>
      </rPr>
      <t>tmelená, černá</t>
    </r>
  </si>
  <si>
    <t>tmelená spára mezi skly vyplněná dvousložkovým SG tmelem 
(např. DowCorning, Elastosil nebo Sika)</t>
  </si>
  <si>
    <t>2.6</t>
  </si>
  <si>
    <r>
      <rPr>
        <sz val="10"/>
        <color theme="1"/>
        <rFont val="Roboto"/>
      </rPr>
      <t xml:space="preserve">Styková systémová spára / lišta  [m]
</t>
    </r>
    <r>
      <rPr>
        <sz val="10"/>
        <color rgb="FF999999"/>
        <rFont val="Roboto"/>
      </rPr>
      <t>přírazná slim lišta černá</t>
    </r>
  </si>
  <si>
    <t>exteriérová hliníková přítlačná a krycí lišta "slim", 
pohledová šířka 50 mm 
(např. Schüco Nr. 328780)</t>
  </si>
  <si>
    <t>2.7</t>
  </si>
  <si>
    <r>
      <rPr>
        <sz val="10"/>
        <color theme="1"/>
        <rFont val="Roboto"/>
      </rPr>
      <t xml:space="preserve">Styková systémová spára / lišta  [m]
</t>
    </r>
    <r>
      <rPr>
        <sz val="10"/>
        <color rgb="FF999999"/>
        <rFont val="Roboto"/>
      </rPr>
      <t>přírazná hliník. slim lišta zlatá</t>
    </r>
  </si>
  <si>
    <t>2.8</t>
  </si>
  <si>
    <r>
      <rPr>
        <sz val="10"/>
        <color theme="1"/>
        <rFont val="Roboto"/>
      </rPr>
      <t xml:space="preserve">Systémové bezbariérové fasádní dveře  [ks]
</t>
    </r>
    <r>
      <rPr>
        <sz val="10"/>
        <color rgb="FF999999"/>
        <rFont val="Roboto"/>
      </rPr>
      <t>rozměry: 1180 x 2955mm, ocel. madlo zlaté barvy výška 1800mm
opticky celoskleněné (konstrukční prvky obloženy černým opax. sklem)
bezpečnostní, uzamykatelné, se skrytým samozavíračem</t>
    </r>
  </si>
  <si>
    <t>vchodové dveře hliníkové s přerušeným tepelným mostem, 
provedení SG 
(např. Schüco ADS 75.SI, SG provedení)</t>
  </si>
  <si>
    <t>2.9</t>
  </si>
  <si>
    <r>
      <rPr>
        <sz val="10"/>
        <color theme="1"/>
        <rFont val="Roboto"/>
      </rPr>
      <t xml:space="preserve">Systémové bezbariérové fasádní dveře  [ks]
</t>
    </r>
    <r>
      <rPr>
        <sz val="10"/>
        <color rgb="FF999999"/>
        <rFont val="Roboto"/>
      </rPr>
      <t>rozměry: 1180 x 2655mm, ocel. madlo zlaté barvy výška 1800mm</t>
    </r>
    <r>
      <rPr>
        <sz val="10"/>
        <color theme="1"/>
        <rFont val="Roboto"/>
      </rPr>
      <t xml:space="preserve">
</t>
    </r>
    <r>
      <rPr>
        <sz val="10"/>
        <color rgb="FF999999"/>
        <rFont val="Roboto"/>
      </rPr>
      <t>opticky celoskleněné (konstrukční prvky obloženy černým opax. sklem)
bezpečnostní, uzamykatelné, se skrytým samozavíračem</t>
    </r>
  </si>
  <si>
    <t>vchodové dveře hliníkové s přerušeným tepelným mostem, provedení SG 
(např. Schüco ADS 75.SI, SG provedení)</t>
  </si>
  <si>
    <t>2.10</t>
  </si>
  <si>
    <r>
      <rPr>
        <sz val="10"/>
        <color theme="1"/>
        <rFont val="Roboto"/>
      </rPr>
      <t xml:space="preserve">Systémové výklopné okno  [ks]
</t>
    </r>
    <r>
      <rPr>
        <sz val="10"/>
        <color rgb="FF999999"/>
        <rFont val="Roboto"/>
      </rPr>
      <t xml:space="preserve">rozměry: 730 x 2960mm, bílé opaxitové zasklení
opticky homogenně integrované do celoskleněné fasády 
mechanicky ovládané na el. motor pomocí pákového ovladače </t>
    </r>
  </si>
  <si>
    <t>hliníkové okno přerušeným tepelným mostem, 
paralelně ven výklopné strukturální provedení 
(např. Schüco AWS 114 PAF SG)</t>
  </si>
  <si>
    <t>2.11</t>
  </si>
  <si>
    <r>
      <rPr>
        <sz val="10"/>
        <color theme="1"/>
        <rFont val="Roboto"/>
      </rPr>
      <t xml:space="preserve">Systémové výklopné okno  [ks]
</t>
    </r>
    <r>
      <rPr>
        <sz val="10"/>
        <color rgb="FF999999"/>
        <rFont val="Roboto"/>
      </rPr>
      <t>rozměry: 700 x 2960mm, bílé opaxitové zasklení
opticky homogenně integrované do celoskleněné fasády 
mechanicky ovládané na el. motor pomocí pákového ovladače</t>
    </r>
  </si>
  <si>
    <t>2.12</t>
  </si>
  <si>
    <t>Boční zapláštění konstrukce hliníkovým oplechováním v povrchové úpravě dle PD  [m2]</t>
  </si>
  <si>
    <t>2.13</t>
  </si>
  <si>
    <t>Horní zapláštění konstrukce hliníkovým oplechováním v povrchové úpravě dle PD  [m2]</t>
  </si>
  <si>
    <t>2.14</t>
  </si>
  <si>
    <r>
      <rPr>
        <sz val="10"/>
        <color theme="1"/>
        <rFont val="Roboto"/>
      </rPr>
      <t xml:space="preserve">Traventinový vnější obklad na systémovém roštu (předsazený sokl ) - materiál obkladu včetně osazení  [m2]
</t>
    </r>
    <r>
      <rPr>
        <sz val="10"/>
        <color rgb="FF999999"/>
        <rFont val="Roboto"/>
      </rPr>
      <t>doporučená tloušťka 40mm, při nižších tloušťkách nutno prokázat, že nemůže dojít k poškození vandalismem
odolnosti, formátování a osazení je nutné konzultovat s dodavatlem/výrobcem</t>
    </r>
  </si>
  <si>
    <t>podmínkou osazení je rozebrání části dlažby přilehlého chodníku a zapuštění obkladu pod úroveň terénu(např. Schüco ADS 75.SI, SG provedení)</t>
  </si>
  <si>
    <t>3.</t>
  </si>
  <si>
    <r>
      <rPr>
        <b/>
        <sz val="11"/>
        <color theme="1"/>
        <rFont val="Roboto"/>
      </rPr>
      <t>FIXNÍ ZASKLENÍ OTVORŮ</t>
    </r>
    <r>
      <rPr>
        <sz val="10"/>
        <color rgb="FF999999"/>
        <rFont val="Roboto"/>
      </rPr>
      <t xml:space="preserve">
fixní zasklení otvorů v systému předsazené fasády s pohledovou šířkou 50mm</t>
    </r>
    <r>
      <rPr>
        <b/>
        <sz val="10"/>
        <color rgb="FF999999"/>
        <rFont val="Roboto"/>
      </rPr>
      <t xml:space="preserve">
</t>
    </r>
    <r>
      <rPr>
        <sz val="10"/>
        <color rgb="FF999999"/>
        <rFont val="Roboto"/>
      </rPr>
      <t>hliníková konstrukce rámu, p.ú. barva mosazná (nutno vyvzorkovat)</t>
    </r>
  </si>
  <si>
    <t>3.1</t>
  </si>
  <si>
    <r>
      <rPr>
        <sz val="10"/>
        <color theme="1"/>
        <rFont val="Roboto"/>
      </rPr>
      <t xml:space="preserve">Zasklnení otvoru fixním dvojsklem / K  [ks]
</t>
    </r>
    <r>
      <rPr>
        <sz val="10"/>
        <color rgb="FF999999"/>
        <rFont val="Roboto"/>
      </rPr>
      <t>rozměry okna 3365 x 2950mm
hliníkový rám, tl. 30mm, barva mosazná, zaskleno dvojsklem</t>
    </r>
  </si>
  <si>
    <t>3.2</t>
  </si>
  <si>
    <r>
      <rPr>
        <sz val="10"/>
        <color theme="1"/>
        <rFont val="Roboto"/>
      </rPr>
      <t xml:space="preserve">Zasklnení otvoru fixním dvojsklem / L  [ks]
</t>
    </r>
    <r>
      <rPr>
        <sz val="10"/>
        <color rgb="FF999999"/>
        <rFont val="Roboto"/>
      </rPr>
      <t>rozměry okna 1345 x 2750mm
hliníkový rám, tl. 30mm, barva mosazná, zaskleno dvojsklem</t>
    </r>
  </si>
  <si>
    <t xml:space="preserve">POZN.: </t>
  </si>
  <si>
    <t>JEDNÁ SE POUZE O ORIENTAČNÍ PODKLAD, KTERÝ JE NUTNO OVĚŘIT PODLE SKUTEČNÉHO STAVU A  PROJEKTOVÉ DOKUMENTACE (PD)</t>
  </si>
  <si>
    <t>MANIPULACE MATERIÁLU, ZÁBORY, TECHNIKA, ZAŘÍZENÍ STAVENIŠTĚ ATD. NEJSOU SOUČÁSTÍ ROZPOČTU.</t>
  </si>
  <si>
    <t>OSVĚTLENÍ, PŘÍVODY SILNOPROUDU A SLABOPROUDU NEJSOU SOUČÁSTÍ ROZPOČTU.</t>
  </si>
  <si>
    <t>PŘÍPADNÉ OZNAČENÍ PROVOZOVNY NENÍ SOUČÁSTÍ ROZPOČTU.</t>
  </si>
  <si>
    <r>
      <t>[ DZF ]</t>
    </r>
    <r>
      <rPr>
        <sz val="14"/>
        <color rgb="FFFFFFFF"/>
        <rFont val="Roboto"/>
      </rPr>
      <t xml:space="preserve"> - Rekonstrukce IC Zámečnická - fasáda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</si>
</sst>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0"/>
      <color rgb="FF000000"/>
      <name val="Arial"/>
      <scheme val="minor"/>
    </font>
    <font>
      <b/>
      <sz val="14"/>
      <color rgb="FFFFFFFF"/>
      <name val="Roboto"/>
    </font>
    <font>
      <sz val="10"/>
      <name val="Arial"/>
      <family val="2"/>
      <charset val="238"/>
    </font>
    <font>
      <sz val="10"/>
      <color theme="1"/>
      <name val="Roboto"/>
    </font>
    <font>
      <sz val="10"/>
      <color rgb="FFFFFFFF"/>
      <name val="Roboto"/>
    </font>
    <font>
      <b/>
      <sz val="10"/>
      <color theme="1"/>
      <name val="Roboto"/>
    </font>
    <font>
      <b/>
      <sz val="11"/>
      <color theme="1"/>
      <name val="Roboto"/>
    </font>
    <font>
      <sz val="10"/>
      <color rgb="FFCC0000"/>
      <name val="Roboto"/>
    </font>
    <font>
      <sz val="10"/>
      <color theme="1"/>
      <name val="Roboto"/>
    </font>
    <font>
      <sz val="9"/>
      <color theme="1"/>
      <name val="Roboto"/>
    </font>
    <font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  <scheme val="minor"/>
    </font>
    <font>
      <sz val="10"/>
      <color rgb="FFCC0000"/>
      <name val="Arial"/>
      <family val="2"/>
      <charset val="238"/>
      <scheme val="minor"/>
    </font>
    <font>
      <sz val="14"/>
      <color rgb="FFFFFFFF"/>
      <name val="Roboto"/>
    </font>
    <font>
      <sz val="10"/>
      <color rgb="FF999999"/>
      <name val="Roboto"/>
    </font>
    <font>
      <b/>
      <sz val="10"/>
      <color rgb="FF999999"/>
      <name val="Roboto"/>
    </font>
  </fonts>
  <fills count="4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666666"/>
        <bgColor rgb="FF666666"/>
      </patternFill>
    </fill>
  </fills>
  <borders count="9">
    <border>
      <left/>
      <right/>
      <top/>
      <bottom/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 style="thin">
        <color rgb="FF434343"/>
      </left>
      <right style="thin">
        <color rgb="FF434343"/>
      </right>
      <top style="thin">
        <color rgb="FF434343"/>
      </top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3" fillId="0" borderId="0" xfId="0" applyFont="1"/>
    <xf numFmtId="0" fontId="3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Alignment="1"/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/>
    <xf numFmtId="0" fontId="10" fillId="0" borderId="0" xfId="0" applyFont="1" applyAlignment="1"/>
    <xf numFmtId="0" fontId="15" fillId="0" borderId="0" xfId="0" applyFont="1" applyAlignment="1"/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6" fillId="0" borderId="6" xfId="0" applyFont="1" applyBorder="1" applyAlignment="1">
      <alignment vertical="center"/>
    </xf>
    <xf numFmtId="0" fontId="2" fillId="0" borderId="7" xfId="0" applyFont="1" applyBorder="1"/>
    <xf numFmtId="0" fontId="2" fillId="0" borderId="8" xfId="0" applyFont="1" applyBorder="1"/>
    <xf numFmtId="0" fontId="5" fillId="0" borderId="6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33"/>
  <sheetViews>
    <sheetView tabSelected="1" workbookViewId="0">
      <selection activeCell="C7" sqref="C7"/>
    </sheetView>
  </sheetViews>
  <sheetFormatPr defaultColWidth="12.5703125" defaultRowHeight="15.75" customHeight="1" x14ac:dyDescent="0.2"/>
  <cols>
    <col min="1" max="1" width="7.42578125" customWidth="1"/>
    <col min="2" max="2" width="82.28515625" customWidth="1"/>
    <col min="3" max="5" width="11.42578125" customWidth="1"/>
    <col min="6" max="6" width="52.28515625" customWidth="1"/>
  </cols>
  <sheetData>
    <row r="1" spans="1:11" ht="42" customHeight="1" x14ac:dyDescent="0.2">
      <c r="A1" s="30" t="s">
        <v>68</v>
      </c>
      <c r="B1" s="31"/>
      <c r="C1" s="31"/>
      <c r="D1" s="31"/>
      <c r="E1" s="31"/>
      <c r="F1" s="32"/>
      <c r="G1" s="1"/>
      <c r="H1" s="1"/>
      <c r="I1" s="1"/>
      <c r="J1" s="1"/>
      <c r="K1" s="1"/>
    </row>
    <row r="2" spans="1:11" ht="36" customHeight="1" x14ac:dyDescent="0.2">
      <c r="A2" s="2"/>
      <c r="B2" s="3" t="s">
        <v>0</v>
      </c>
      <c r="C2" s="4" t="s">
        <v>1</v>
      </c>
      <c r="D2" s="5" t="s">
        <v>2</v>
      </c>
      <c r="E2" s="5" t="s">
        <v>3</v>
      </c>
      <c r="F2" s="5" t="s">
        <v>4</v>
      </c>
      <c r="G2" s="1"/>
      <c r="H2" s="1"/>
      <c r="I2" s="1"/>
      <c r="J2" s="1"/>
      <c r="K2" s="1"/>
    </row>
    <row r="3" spans="1:11" ht="30.75" customHeight="1" x14ac:dyDescent="0.2">
      <c r="A3" s="6" t="s">
        <v>5</v>
      </c>
      <c r="B3" s="33" t="s">
        <v>6</v>
      </c>
      <c r="C3" s="34"/>
      <c r="D3" s="34"/>
      <c r="E3" s="34"/>
      <c r="F3" s="35"/>
      <c r="G3" s="1"/>
      <c r="H3" s="1"/>
      <c r="I3" s="1"/>
      <c r="J3" s="1"/>
      <c r="K3" s="1"/>
    </row>
    <row r="4" spans="1:11" ht="22.5" customHeight="1" x14ac:dyDescent="0.2">
      <c r="A4" s="7" t="s">
        <v>7</v>
      </c>
      <c r="B4" s="8" t="s">
        <v>8</v>
      </c>
      <c r="C4" s="9">
        <v>38.799999999999997</v>
      </c>
      <c r="D4" s="28"/>
      <c r="E4" s="28"/>
      <c r="F4" s="10"/>
      <c r="G4" s="1"/>
      <c r="H4" s="11"/>
      <c r="I4" s="1"/>
      <c r="J4" s="1"/>
      <c r="K4" s="1"/>
    </row>
    <row r="5" spans="1:11" ht="22.5" customHeight="1" x14ac:dyDescent="0.2">
      <c r="A5" s="7" t="s">
        <v>9</v>
      </c>
      <c r="B5" s="8" t="s">
        <v>10</v>
      </c>
      <c r="C5" s="12">
        <f>0.74+1.8+1.8+0.19</f>
        <v>4.53</v>
      </c>
      <c r="D5" s="28"/>
      <c r="E5" s="28"/>
      <c r="F5" s="13" t="s">
        <v>11</v>
      </c>
      <c r="G5" s="1"/>
      <c r="H5" s="1"/>
      <c r="I5" s="1"/>
      <c r="J5" s="1"/>
      <c r="K5" s="1"/>
    </row>
    <row r="6" spans="1:11" ht="22.5" customHeight="1" x14ac:dyDescent="0.2">
      <c r="A6" s="7" t="s">
        <v>12</v>
      </c>
      <c r="B6" s="8" t="s">
        <v>13</v>
      </c>
      <c r="C6" s="9" t="s">
        <v>14</v>
      </c>
      <c r="D6" s="28"/>
      <c r="E6" s="28"/>
      <c r="F6" s="10"/>
      <c r="G6" s="1"/>
      <c r="H6" s="1"/>
      <c r="I6" s="1"/>
      <c r="J6" s="1"/>
      <c r="K6" s="1"/>
    </row>
    <row r="7" spans="1:11" ht="22.5" customHeight="1" x14ac:dyDescent="0.2">
      <c r="A7" s="7" t="s">
        <v>15</v>
      </c>
      <c r="B7" s="8" t="s">
        <v>16</v>
      </c>
      <c r="C7" s="9">
        <v>3.9</v>
      </c>
      <c r="D7" s="28"/>
      <c r="E7" s="28"/>
      <c r="F7" s="10"/>
      <c r="G7" s="1"/>
      <c r="H7" s="1"/>
      <c r="I7" s="1"/>
      <c r="J7" s="1"/>
      <c r="K7" s="1"/>
    </row>
    <row r="8" spans="1:11" ht="22.5" customHeight="1" x14ac:dyDescent="0.2">
      <c r="A8" s="7" t="s">
        <v>17</v>
      </c>
      <c r="B8" s="8" t="s">
        <v>18</v>
      </c>
      <c r="C8" s="9">
        <v>15</v>
      </c>
      <c r="D8" s="28"/>
      <c r="E8" s="28"/>
      <c r="F8" s="10"/>
      <c r="G8" s="1"/>
      <c r="H8" s="1"/>
      <c r="I8" s="1"/>
      <c r="J8" s="1"/>
      <c r="K8" s="1"/>
    </row>
    <row r="9" spans="1:11" ht="54.75" customHeight="1" x14ac:dyDescent="0.2">
      <c r="A9" s="14" t="s">
        <v>19</v>
      </c>
      <c r="B9" s="36" t="s">
        <v>20</v>
      </c>
      <c r="C9" s="34"/>
      <c r="D9" s="34"/>
      <c r="E9" s="34"/>
      <c r="F9" s="35"/>
      <c r="G9" s="1"/>
      <c r="H9" s="1"/>
      <c r="I9" s="1"/>
      <c r="J9" s="1"/>
      <c r="K9" s="1"/>
    </row>
    <row r="10" spans="1:11" ht="45" customHeight="1" x14ac:dyDescent="0.2">
      <c r="A10" s="7" t="s">
        <v>21</v>
      </c>
      <c r="B10" s="8" t="s">
        <v>22</v>
      </c>
      <c r="C10" s="9">
        <v>4</v>
      </c>
      <c r="D10" s="28"/>
      <c r="E10" s="28"/>
      <c r="F10" s="15" t="s">
        <v>23</v>
      </c>
      <c r="G10" s="16"/>
      <c r="H10" s="16"/>
      <c r="I10" s="16"/>
      <c r="J10" s="16"/>
      <c r="K10" s="16"/>
    </row>
    <row r="11" spans="1:11" ht="45" customHeight="1" x14ac:dyDescent="0.2">
      <c r="A11" s="7" t="s">
        <v>24</v>
      </c>
      <c r="B11" s="8" t="s">
        <v>25</v>
      </c>
      <c r="C11" s="9">
        <v>2</v>
      </c>
      <c r="D11" s="28"/>
      <c r="E11" s="28"/>
      <c r="F11" s="15" t="s">
        <v>23</v>
      </c>
      <c r="G11" s="16"/>
      <c r="H11" s="16"/>
      <c r="I11" s="16"/>
      <c r="J11" s="16"/>
      <c r="K11" s="16"/>
    </row>
    <row r="12" spans="1:11" ht="45" customHeight="1" x14ac:dyDescent="0.2">
      <c r="A12" s="7" t="s">
        <v>26</v>
      </c>
      <c r="B12" s="8" t="s">
        <v>27</v>
      </c>
      <c r="C12" s="10">
        <f>32.5</f>
        <v>32.5</v>
      </c>
      <c r="D12" s="28"/>
      <c r="E12" s="28"/>
      <c r="F12" s="15" t="s">
        <v>28</v>
      </c>
      <c r="G12" s="16"/>
      <c r="H12" s="16"/>
      <c r="I12" s="16"/>
      <c r="J12" s="16"/>
      <c r="K12" s="16"/>
    </row>
    <row r="13" spans="1:11" ht="45" customHeight="1" x14ac:dyDescent="0.2">
      <c r="A13" s="7" t="s">
        <v>29</v>
      </c>
      <c r="B13" s="8" t="s">
        <v>30</v>
      </c>
      <c r="C13" s="10">
        <f>6.2</f>
        <v>6.2</v>
      </c>
      <c r="D13" s="28"/>
      <c r="E13" s="28"/>
      <c r="F13" s="15" t="s">
        <v>28</v>
      </c>
      <c r="G13" s="16"/>
      <c r="H13" s="16"/>
      <c r="I13" s="16"/>
      <c r="J13" s="16"/>
      <c r="K13" s="16"/>
    </row>
    <row r="14" spans="1:11" ht="45" customHeight="1" x14ac:dyDescent="0.2">
      <c r="A14" s="7" t="s">
        <v>31</v>
      </c>
      <c r="B14" s="8" t="s">
        <v>32</v>
      </c>
      <c r="C14" s="17">
        <f>3*2.955+2*2.655</f>
        <v>14.175000000000001</v>
      </c>
      <c r="D14" s="28"/>
      <c r="E14" s="28"/>
      <c r="F14" s="15" t="s">
        <v>33</v>
      </c>
      <c r="G14" s="16"/>
      <c r="H14" s="16"/>
      <c r="I14" s="16"/>
      <c r="J14" s="16"/>
      <c r="K14" s="16"/>
    </row>
    <row r="15" spans="1:11" ht="45" customHeight="1" x14ac:dyDescent="0.2">
      <c r="A15" s="7" t="s">
        <v>34</v>
      </c>
      <c r="B15" s="8" t="s">
        <v>35</v>
      </c>
      <c r="C15" s="10">
        <f>3.8+4.9+4+5.2+10.5</f>
        <v>28.4</v>
      </c>
      <c r="D15" s="28"/>
      <c r="E15" s="28"/>
      <c r="F15" s="15" t="s">
        <v>36</v>
      </c>
      <c r="G15" s="16"/>
      <c r="H15" s="16"/>
      <c r="I15" s="16"/>
      <c r="J15" s="16"/>
      <c r="K15" s="16"/>
    </row>
    <row r="16" spans="1:11" ht="45" customHeight="1" x14ac:dyDescent="0.2">
      <c r="A16" s="7" t="s">
        <v>37</v>
      </c>
      <c r="B16" s="8" t="s">
        <v>38</v>
      </c>
      <c r="C16" s="10">
        <f>3*10.2+2*6.9</f>
        <v>44.4</v>
      </c>
      <c r="D16" s="28"/>
      <c r="E16" s="28"/>
      <c r="F16" s="15" t="s">
        <v>36</v>
      </c>
      <c r="G16" s="18"/>
      <c r="H16" s="18"/>
      <c r="I16" s="18"/>
      <c r="J16" s="18"/>
      <c r="K16" s="18"/>
    </row>
    <row r="17" spans="1:25" ht="56.25" customHeight="1" x14ac:dyDescent="0.2">
      <c r="A17" s="7" t="s">
        <v>39</v>
      </c>
      <c r="B17" s="8" t="s">
        <v>40</v>
      </c>
      <c r="C17" s="9">
        <v>1</v>
      </c>
      <c r="D17" s="28"/>
      <c r="E17" s="28"/>
      <c r="F17" s="15" t="s">
        <v>41</v>
      </c>
      <c r="G17" s="18"/>
      <c r="H17" s="18"/>
      <c r="I17" s="18"/>
      <c r="J17" s="18"/>
      <c r="K17" s="18"/>
    </row>
    <row r="18" spans="1:25" ht="56.25" customHeight="1" x14ac:dyDescent="0.2">
      <c r="A18" s="7" t="s">
        <v>42</v>
      </c>
      <c r="B18" s="8" t="s">
        <v>43</v>
      </c>
      <c r="C18" s="9">
        <v>1</v>
      </c>
      <c r="D18" s="28"/>
      <c r="E18" s="28"/>
      <c r="F18" s="15" t="s">
        <v>44</v>
      </c>
      <c r="G18" s="18"/>
      <c r="H18" s="18"/>
      <c r="I18" s="18"/>
      <c r="J18" s="18"/>
      <c r="K18" s="18"/>
    </row>
    <row r="19" spans="1:25" ht="56.25" customHeight="1" x14ac:dyDescent="0.2">
      <c r="A19" s="7" t="s">
        <v>45</v>
      </c>
      <c r="B19" s="8" t="s">
        <v>46</v>
      </c>
      <c r="C19" s="9">
        <v>1</v>
      </c>
      <c r="D19" s="28"/>
      <c r="E19" s="28"/>
      <c r="F19" s="15" t="s">
        <v>47</v>
      </c>
      <c r="G19" s="16"/>
      <c r="H19" s="16"/>
      <c r="I19" s="16"/>
      <c r="J19" s="16"/>
      <c r="K19" s="16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ht="56.25" customHeight="1" x14ac:dyDescent="0.2">
      <c r="A20" s="7" t="s">
        <v>48</v>
      </c>
      <c r="B20" s="8" t="s">
        <v>49</v>
      </c>
      <c r="C20" s="9">
        <v>1</v>
      </c>
      <c r="D20" s="28"/>
      <c r="E20" s="28"/>
      <c r="F20" s="15" t="s">
        <v>47</v>
      </c>
      <c r="G20" s="16"/>
      <c r="H20" s="16"/>
      <c r="I20" s="16"/>
      <c r="J20" s="16"/>
      <c r="K20" s="16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1:25" ht="22.5" customHeight="1" x14ac:dyDescent="0.2">
      <c r="A21" s="7" t="s">
        <v>50</v>
      </c>
      <c r="B21" s="8" t="s">
        <v>51</v>
      </c>
      <c r="C21" s="12">
        <f>4*0.23+3.2*0.23</f>
        <v>1.6560000000000001</v>
      </c>
      <c r="D21" s="28"/>
      <c r="E21" s="28"/>
      <c r="F21" s="20"/>
      <c r="G21" s="1"/>
      <c r="H21" s="1"/>
      <c r="I21" s="1"/>
      <c r="J21" s="1"/>
      <c r="K21" s="1"/>
    </row>
    <row r="22" spans="1:25" ht="22.5" customHeight="1" x14ac:dyDescent="0.2">
      <c r="A22" s="7" t="s">
        <v>52</v>
      </c>
      <c r="B22" s="8" t="s">
        <v>53</v>
      </c>
      <c r="C22" s="21">
        <v>4</v>
      </c>
      <c r="D22" s="28"/>
      <c r="E22" s="28"/>
      <c r="F22" s="22"/>
      <c r="G22" s="1"/>
      <c r="H22" s="1"/>
      <c r="I22" s="1"/>
      <c r="J22" s="1"/>
      <c r="K22" s="1"/>
    </row>
    <row r="23" spans="1:25" ht="43.5" customHeight="1" x14ac:dyDescent="0.2">
      <c r="A23" s="7" t="s">
        <v>54</v>
      </c>
      <c r="B23" s="8" t="s">
        <v>55</v>
      </c>
      <c r="C23" s="12">
        <f>1.7+0.5+0.2+0.35+0.3</f>
        <v>3.0500000000000003</v>
      </c>
      <c r="D23" s="29"/>
      <c r="E23" s="29"/>
      <c r="F23" s="15" t="s">
        <v>56</v>
      </c>
      <c r="G23" s="1"/>
      <c r="H23" s="1"/>
      <c r="I23" s="1"/>
      <c r="J23" s="1"/>
      <c r="K23" s="1"/>
    </row>
    <row r="24" spans="1:25" ht="54.75" customHeight="1" x14ac:dyDescent="0.2">
      <c r="A24" s="14" t="s">
        <v>57</v>
      </c>
      <c r="B24" s="36" t="s">
        <v>58</v>
      </c>
      <c r="C24" s="34"/>
      <c r="D24" s="34"/>
      <c r="E24" s="34"/>
      <c r="F24" s="35"/>
      <c r="G24" s="1"/>
      <c r="H24" s="1"/>
      <c r="I24" s="1"/>
      <c r="J24" s="1"/>
      <c r="K24" s="1"/>
    </row>
    <row r="25" spans="1:25" ht="48.75" customHeight="1" x14ac:dyDescent="0.2">
      <c r="A25" s="7" t="s">
        <v>59</v>
      </c>
      <c r="B25" s="8" t="s">
        <v>60</v>
      </c>
      <c r="C25" s="9">
        <v>1</v>
      </c>
      <c r="D25" s="28"/>
      <c r="E25" s="28"/>
      <c r="F25" s="23" t="s">
        <v>28</v>
      </c>
      <c r="G25" s="24"/>
      <c r="H25" s="24"/>
      <c r="I25" s="24"/>
      <c r="J25" s="24"/>
      <c r="K25" s="24"/>
    </row>
    <row r="26" spans="1:25" ht="48.75" customHeight="1" x14ac:dyDescent="0.2">
      <c r="A26" s="7" t="s">
        <v>61</v>
      </c>
      <c r="B26" s="8" t="s">
        <v>62</v>
      </c>
      <c r="C26" s="9">
        <v>1</v>
      </c>
      <c r="D26" s="28"/>
      <c r="E26" s="28"/>
      <c r="F26" s="23" t="s">
        <v>28</v>
      </c>
      <c r="G26" s="24"/>
      <c r="H26" s="24"/>
      <c r="I26" s="24"/>
      <c r="J26" s="24"/>
      <c r="K26" s="24"/>
    </row>
    <row r="28" spans="1:25" ht="12.75" x14ac:dyDescent="0.2">
      <c r="B28" s="25" t="s">
        <v>63</v>
      </c>
    </row>
    <row r="29" spans="1:25" ht="12.75" x14ac:dyDescent="0.2">
      <c r="B29" s="26" t="s">
        <v>64</v>
      </c>
    </row>
    <row r="30" spans="1:25" ht="12.75" x14ac:dyDescent="0.2">
      <c r="B30" s="26" t="s">
        <v>65</v>
      </c>
    </row>
    <row r="31" spans="1:25" ht="12.75" x14ac:dyDescent="0.2">
      <c r="B31" s="26" t="s">
        <v>66</v>
      </c>
    </row>
    <row r="32" spans="1:25" ht="12.75" x14ac:dyDescent="0.2">
      <c r="B32" s="26" t="s">
        <v>67</v>
      </c>
    </row>
    <row r="33" spans="3:3" ht="12.75" x14ac:dyDescent="0.2">
      <c r="C33" s="27"/>
    </row>
  </sheetData>
  <sheetProtection algorithmName="SHA-512" hashValue="G1dO/oxnQQT7WtLUHiDyif2ZYmyCkPnF+/VuOZHji5BhuAClSmz82Y6eh1HdlKuQPTjjzDqtsfOJniXHEAUgww==" saltValue="4MldJx7nTi5Q6tBCDhnh0g==" spinCount="100000" sheet="1" objects="1" scenarios="1"/>
  <mergeCells count="4">
    <mergeCell ref="A1:F1"/>
    <mergeCell ref="B3:F3"/>
    <mergeCell ref="B9:F9"/>
    <mergeCell ref="B24:F24"/>
  </mergeCells>
  <printOptions horizontalCentered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Pišová Kateřina Ing. (UPB-BMA)</dc:creator>
  <cp:lastModifiedBy>Piše Viktor</cp:lastModifiedBy>
  <dcterms:created xsi:type="dcterms:W3CDTF">2023-05-23T11:59:11Z</dcterms:created>
  <dcterms:modified xsi:type="dcterms:W3CDTF">2023-05-24T08:50:11Z</dcterms:modified>
</cp:coreProperties>
</file>